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ne369\Downloads\"/>
    </mc:Choice>
  </mc:AlternateContent>
  <xr:revisionPtr revIDLastSave="0" documentId="8_{136025DD-4D14-4234-9D3D-AD5AF4BB4001}" xr6:coauthVersionLast="47" xr6:coauthVersionMax="47" xr10:uidLastSave="{00000000-0000-0000-0000-000000000000}"/>
  <bookViews>
    <workbookView xWindow="28680" yWindow="-8175" windowWidth="29040" windowHeight="15720" xr2:uid="{683E92E2-1AE3-4968-BB1F-2C33BD9FD20C}"/>
  </bookViews>
  <sheets>
    <sheet name="Chairs" sheetId="2" r:id="rId1"/>
    <sheet name="Table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" l="1"/>
  <c r="J17" i="2" l="1"/>
  <c r="J9" i="7"/>
  <c r="J4" i="2"/>
  <c r="J4" i="7"/>
  <c r="J5" i="7"/>
  <c r="J6" i="7"/>
  <c r="J7" i="7"/>
  <c r="J8" i="7"/>
  <c r="J13" i="2" l="1"/>
  <c r="J12" i="2" l="1"/>
  <c r="J11" i="2" l="1"/>
  <c r="J10" i="2" l="1"/>
  <c r="J9" i="2" l="1"/>
  <c r="J8" i="2" l="1"/>
  <c r="J7" i="2" l="1"/>
  <c r="J6" i="2" l="1"/>
  <c r="J5" i="2" l="1"/>
  <c r="J1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<sst xmlns="http://schemas.openxmlformats.org/spreadsheetml/2006/main" count="150" uniqueCount="99">
  <si>
    <t>TAG/CODE</t>
  </si>
  <si>
    <t>C-13.a</t>
  </si>
  <si>
    <t>C-13.b</t>
  </si>
  <si>
    <t>C-17</t>
  </si>
  <si>
    <t>C-18</t>
  </si>
  <si>
    <t>C-19</t>
  </si>
  <si>
    <t>C-20</t>
  </si>
  <si>
    <t>C-21.a</t>
  </si>
  <si>
    <t>C-21.b</t>
  </si>
  <si>
    <t>C-21.c</t>
  </si>
  <si>
    <t>C-21.d</t>
  </si>
  <si>
    <t>T-08</t>
  </si>
  <si>
    <t>T-09</t>
  </si>
  <si>
    <t>T-10</t>
  </si>
  <si>
    <t>T-16</t>
  </si>
  <si>
    <t>T-17</t>
  </si>
  <si>
    <t>REFERENCE IMAGE</t>
  </si>
  <si>
    <t>MANUFACTURER</t>
  </si>
  <si>
    <t>PRODUCT NAME</t>
  </si>
  <si>
    <t>DESCRIPTION</t>
  </si>
  <si>
    <t>ATTRIBUTES</t>
  </si>
  <si>
    <t>FINISH IMAGES</t>
  </si>
  <si>
    <t>Allermuir</t>
  </si>
  <si>
    <t>JINX Soft Seating</t>
  </si>
  <si>
    <t xml:space="preserve">Gravity, Fresh:                   
</t>
  </si>
  <si>
    <t>JSI</t>
  </si>
  <si>
    <t>Poet</t>
  </si>
  <si>
    <t>IOA Healthcare Furniture</t>
  </si>
  <si>
    <t>Eva Lounger</t>
  </si>
  <si>
    <r>
      <rPr>
        <b/>
        <sz val="11"/>
        <color theme="1"/>
        <rFont val="Aptos Narrow"/>
        <family val="2"/>
        <scheme val="minor"/>
      </rPr>
      <t>Model Number:</t>
    </r>
    <r>
      <rPr>
        <sz val="11"/>
        <color theme="1"/>
        <rFont val="Aptos Narrow"/>
        <family val="2"/>
        <scheme val="minor"/>
      </rPr>
      <t xml:space="preserve"> 483-U10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27"W x 32/64"D x 42"H
Seat Dimensions: 21"W x 20"D x 18"H
Arm Height: 23"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Stinson, Fuse 2.0, Slate
Arm Cap Finish: Grey Oak
Leg Finish: Grey Oak</t>
    </r>
  </si>
  <si>
    <t>Stylex Seating</t>
  </si>
  <si>
    <t>Dau</t>
  </si>
  <si>
    <t>Upholstered armless lounge chair with plastic glides</t>
  </si>
  <si>
    <t xml:space="preserve">Mello, Fuschia:                   
</t>
  </si>
  <si>
    <t>Magmedix</t>
  </si>
  <si>
    <t>MRI Non Magnetic Padded Stool 16 To 22 With Backrest And Casters</t>
  </si>
  <si>
    <r>
      <rPr>
        <b/>
        <sz val="11"/>
        <color theme="1"/>
        <rFont val="Aptos Narrow"/>
        <family val="2"/>
        <scheme val="minor"/>
      </rPr>
      <t>Model Number:</t>
    </r>
    <r>
      <rPr>
        <sz val="11"/>
        <color theme="1"/>
        <rFont val="Aptos Narrow"/>
        <family val="2"/>
        <scheme val="minor"/>
      </rPr>
      <t xml:space="preserve"> 03-CHM8037-G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15"W x 15"D x 36"H
Seat Dimensions: 15"W x 15"D x 16-22"H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Green</t>
    </r>
  </si>
  <si>
    <t xml:space="preserve">Green:                   
</t>
  </si>
  <si>
    <t>Verve</t>
  </si>
  <si>
    <t xml:space="preserve">Fuse 2.0, Magenta:      Metallic Silver:
   </t>
  </si>
  <si>
    <t xml:space="preserve">Fuse 2.0, Chive:            Metallic Silver:
   </t>
  </si>
  <si>
    <t xml:space="preserve">Mello, Sprout:                Metallic Silver:
   </t>
  </si>
  <si>
    <r>
      <rPr>
        <b/>
        <sz val="11"/>
        <color theme="1"/>
        <rFont val="Aptos Narrow"/>
        <family val="2"/>
        <scheme val="minor"/>
      </rPr>
      <t>Model Number:</t>
    </r>
    <r>
      <rPr>
        <sz val="11"/>
        <color theme="1"/>
        <rFont val="Aptos Narrow"/>
        <family val="2"/>
        <scheme val="minor"/>
      </rPr>
      <t xml:space="preserve"> VR352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23.25"W x 29"D x 30.5"H
Seat Dimensions: 16.5"W x 18.75"D x 15.6-20.9"H
Arm Height: 22.9-28.2"H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Momentum, Guru, Hosta
Frame Finish: Metallic Silver</t>
    </r>
  </si>
  <si>
    <t>DESCRIPTIONS</t>
  </si>
  <si>
    <t>Copilot</t>
  </si>
  <si>
    <r>
      <rPr>
        <b/>
        <sz val="11"/>
        <color theme="1"/>
        <rFont val="Aptos Narrow"/>
        <family val="2"/>
        <scheme val="minor"/>
      </rPr>
      <t>Model Number:</t>
    </r>
    <r>
      <rPr>
        <sz val="11"/>
        <color theme="1"/>
        <rFont val="Aptos Narrow"/>
        <family val="2"/>
        <scheme val="minor"/>
      </rPr>
      <t xml:space="preserve"> 60THA1422H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22"W x 14"D x 21-30.75"H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Top Finish: Fawn
Base Finish: Arctic Silver</t>
    </r>
  </si>
  <si>
    <t>Nevins Furniture</t>
  </si>
  <si>
    <t>Connor</t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</si>
  <si>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RN0030ACVCN28284LP01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30"D x 17.25"H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Top Finish: Wilsonart, Mission Maple
Base Finish: Beige Ash</t>
    </r>
  </si>
  <si>
    <r>
      <rPr>
        <b/>
        <sz val="11"/>
        <color theme="1"/>
        <rFont val="Aptos Narrow"/>
        <family val="2"/>
        <scheme val="minor"/>
      </rPr>
      <t>Model Number</t>
    </r>
    <r>
      <rPr>
        <sz val="11"/>
        <color theme="1"/>
        <rFont val="Aptos Narrow"/>
        <family val="2"/>
        <scheme val="minor"/>
      </rPr>
      <t xml:space="preserve">: RN0024ACVCN23284LP01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24"D x 21.25"H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Top Finish: Wilsonart, Mission Maple
Base Finish: Beige Ash</t>
    </r>
  </si>
  <si>
    <t>Blickman</t>
  </si>
  <si>
    <t>MR Howard Instrument Table</t>
  </si>
  <si>
    <t>MR conditional instrument tables with lower shelf, on casters</t>
  </si>
  <si>
    <r>
      <rPr>
        <b/>
        <sz val="11"/>
        <color theme="1"/>
        <rFont val="Aptos Narrow"/>
        <family val="2"/>
        <scheme val="minor"/>
      </rPr>
      <t>Model Number:</t>
    </r>
    <r>
      <rPr>
        <sz val="11"/>
        <color theme="1"/>
        <rFont val="Aptos Narrow"/>
        <family val="2"/>
        <scheme val="minor"/>
      </rPr>
      <t xml:space="preserve"> 7836MR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60"W x 24"D x 34"H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Top Finish: Stainless Steel
Base Finish: Stainless Steel</t>
    </r>
  </si>
  <si>
    <t xml:space="preserve">Stainless Steel:       
</t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</si>
  <si>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7833MR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36"W x 24"D x 34"H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Top Finish: Stainless Steel
Base Finish: Stainless Steel</t>
    </r>
  </si>
  <si>
    <t xml:space="preserve">Guru, Hosta:              Metallic Silver:
   </t>
  </si>
  <si>
    <t xml:space="preserve">Fuse 2.0, Slate:         Grey Oak:
   </t>
  </si>
  <si>
    <t>Upholstered lounge chair with intergrated arms and plastic glides</t>
  </si>
  <si>
    <t>Fully upholstered relaxed style lounge chair with arms, attached back cushion, and 4 wood legs with glides.</t>
  </si>
  <si>
    <t>Fully upholstered three-position recliner, push-on-the-arm mechanism, wood arm caps and legs with glides</t>
  </si>
  <si>
    <t>Pneumatci height adjustable, non-magnetic stool with upholstered seat and back, stainless steel frame, 5-star base, casters</t>
  </si>
  <si>
    <t>Fully upholstered, pneumatic height adjustable chair with 5-star base, fixed loop arms, hard casters</t>
  </si>
  <si>
    <t>Blond Echo:           Arctic Silver:</t>
  </si>
  <si>
    <t>Mission Maple:      Beige Ash:</t>
  </si>
  <si>
    <t>Rectangular adjustable height pull-up table, laminate top, square edge, rectangular metal base, fixed nylon and felt glides</t>
  </si>
  <si>
    <t>Tapered drum base occasional table, laminate top, self edge, veneer base, nylon glides</t>
  </si>
  <si>
    <t>Unit Sell Price</t>
  </si>
  <si>
    <t>Extended Sell
Price</t>
  </si>
  <si>
    <t>QTY</t>
  </si>
  <si>
    <t>Lead time for Delivery from RECEIPT OF ORDER</t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</si>
  <si>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JNX01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39.5"W x 38"D x 26.25"H
Seat Dimensions: 21.75"W x 22.5"D x 16.25"H
Arm Height: 16.25-26.25"H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</t>
    </r>
    <r>
      <rPr>
        <sz val="11"/>
        <color rgb="FFFF0000"/>
        <rFont val="Aptos Narrow"/>
        <family val="2"/>
        <scheme val="minor"/>
      </rPr>
      <t>Camira, Gravity, Evergreen</t>
    </r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</si>
  <si>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PLPF21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35"W x 33"D x 32"H
Seat Dimensions: 26.5"W x 22"D x 17.5"H
Arm Height: 25.25"H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Momentum, Grid, Apple
Leg Finish: </t>
    </r>
    <r>
      <rPr>
        <sz val="11"/>
        <color rgb="FFFF0000"/>
        <rFont val="Aptos Narrow"/>
        <family val="2"/>
        <scheme val="minor"/>
      </rPr>
      <t>Fawn</t>
    </r>
  </si>
  <si>
    <r>
      <rPr>
        <b/>
        <sz val="11"/>
        <color theme="1"/>
        <rFont val="Aptos Narrow"/>
        <family val="2"/>
        <scheme val="minor"/>
      </rPr>
      <t>Model Number: J</t>
    </r>
    <r>
      <rPr>
        <sz val="11"/>
        <color theme="1"/>
        <rFont val="Aptos Narrow"/>
        <family val="2"/>
        <scheme val="minor"/>
      </rPr>
      <t xml:space="preserve">NX01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39.5"W x 38"D x 26.25"H
Seat Dimensions: 21.75"W x 22.5"D x 16.25"H
Arm Height: 16.25-26.25"H
</t>
    </r>
    <r>
      <rPr>
        <b/>
        <sz val="11"/>
        <color theme="1"/>
        <rFont val="Aptos Narrow"/>
        <family val="2"/>
        <scheme val="minor"/>
      </rPr>
      <t xml:space="preserve">Finishes: 
</t>
    </r>
    <r>
      <rPr>
        <sz val="11"/>
        <color theme="1"/>
        <rFont val="Aptos Narrow"/>
        <family val="2"/>
        <scheme val="minor"/>
      </rPr>
      <t xml:space="preserve">Upholstery: </t>
    </r>
    <r>
      <rPr>
        <sz val="11"/>
        <color rgb="FFFF0000"/>
        <rFont val="Aptos Narrow"/>
        <family val="2"/>
        <scheme val="minor"/>
      </rPr>
      <t>Camira, Gravity, Fresh</t>
    </r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</si>
  <si>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DU11016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31"W x 30.5"D x 28.25"H
Seat Dimensions: 16.5"W x 20.25"D x 14.5"H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</t>
    </r>
    <r>
      <rPr>
        <sz val="11"/>
        <color rgb="FFFF0000"/>
        <rFont val="Aptos Narrow"/>
        <family val="2"/>
        <scheme val="minor"/>
      </rPr>
      <t>Momentum</t>
    </r>
    <r>
      <rPr>
        <sz val="11"/>
        <color theme="1"/>
        <rFont val="Aptos Narrow"/>
        <family val="2"/>
        <scheme val="minor"/>
      </rPr>
      <t>, Mello, Fuschia</t>
    </r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</si>
  <si>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VR352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23.25"W x 29"D x 30.5"H
Seat Dimensions: 16.5"W x 18.75"D x 15.6-20.9"H
Arm Height: 22.9-28.2"H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</t>
    </r>
    <r>
      <rPr>
        <sz val="11"/>
        <color rgb="FFFF0000"/>
        <rFont val="Aptos Narrow"/>
        <family val="2"/>
        <scheme val="minor"/>
      </rPr>
      <t xml:space="preserve"> Stinson</t>
    </r>
    <r>
      <rPr>
        <sz val="11"/>
        <color theme="1"/>
        <rFont val="Aptos Narrow"/>
        <family val="2"/>
        <scheme val="minor"/>
      </rPr>
      <t>, Fuse 2.0, Magenta
Frame Finish: Metallic Silver</t>
    </r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</si>
  <si>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VR352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23.25"W x 29"D x 30.5"H
Seat Dimensions: 16.5"W x 18.75"D x 15.6-20.9"H
Arm Height: 22.9-28.2"H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</t>
    </r>
    <r>
      <rPr>
        <sz val="11"/>
        <color rgb="FFFF0000"/>
        <rFont val="Aptos Narrow"/>
        <family val="2"/>
        <scheme val="minor"/>
      </rPr>
      <t>Momentum</t>
    </r>
    <r>
      <rPr>
        <sz val="11"/>
        <color theme="1"/>
        <rFont val="Aptos Narrow"/>
        <family val="2"/>
        <scheme val="minor"/>
      </rPr>
      <t>, Mello, Sprout
Frame Finish: Metallic Silver</t>
    </r>
  </si>
  <si>
    <r>
      <rPr>
        <b/>
        <sz val="11"/>
        <color theme="1"/>
        <rFont val="Aptos Narrow"/>
        <family val="2"/>
        <scheme val="minor"/>
      </rPr>
      <t xml:space="preserve">Model Number: </t>
    </r>
    <r>
      <rPr>
        <sz val="11"/>
        <color theme="1"/>
        <rFont val="Aptos Narrow"/>
        <family val="2"/>
        <scheme val="minor"/>
      </rPr>
      <t xml:space="preserve">VR352
</t>
    </r>
    <r>
      <rPr>
        <b/>
        <sz val="11"/>
        <color theme="1"/>
        <rFont val="Aptos Narrow"/>
        <family val="2"/>
        <scheme val="minor"/>
      </rPr>
      <t xml:space="preserve">Dimensions: </t>
    </r>
    <r>
      <rPr>
        <sz val="11"/>
        <color theme="1"/>
        <rFont val="Aptos Narrow"/>
        <family val="2"/>
        <scheme val="minor"/>
      </rPr>
      <t xml:space="preserve">
Overall Dimensions: 23.25"W x 29"D x 30.5"H
Seat Dimensions: 16.5"W x 18.75"D x 15.6-20.9"H
Arm Height: 22.9-28.2"H
</t>
    </r>
    <r>
      <rPr>
        <b/>
        <sz val="11"/>
        <color theme="1"/>
        <rFont val="Aptos Narrow"/>
        <family val="2"/>
        <scheme val="minor"/>
      </rPr>
      <t xml:space="preserve">Finishes: </t>
    </r>
    <r>
      <rPr>
        <sz val="11"/>
        <color theme="1"/>
        <rFont val="Aptos Narrow"/>
        <family val="2"/>
        <scheme val="minor"/>
      </rPr>
      <t xml:space="preserve">
Upholstery: </t>
    </r>
    <r>
      <rPr>
        <sz val="11"/>
        <color rgb="FFFF0000"/>
        <rFont val="Aptos Narrow"/>
        <family val="2"/>
        <scheme val="minor"/>
      </rPr>
      <t>Stinson</t>
    </r>
    <r>
      <rPr>
        <sz val="11"/>
        <color theme="1"/>
        <rFont val="Aptos Narrow"/>
        <family val="2"/>
        <scheme val="minor"/>
      </rPr>
      <t>, Fuse 2.0, Chive
Frame Finish: Metallic Silver</t>
    </r>
  </si>
  <si>
    <r>
      <t xml:space="preserve">Grid, Apple:                </t>
    </r>
    <r>
      <rPr>
        <b/>
        <sz val="10"/>
        <color rgb="FFFF0000"/>
        <rFont val="Aptos Narrow"/>
        <family val="2"/>
        <scheme val="minor"/>
      </rPr>
      <t xml:space="preserve"> Fawn:</t>
    </r>
    <r>
      <rPr>
        <b/>
        <sz val="10"/>
        <color theme="1"/>
        <rFont val="Aptos Narrow"/>
        <family val="2"/>
        <scheme val="minor"/>
      </rPr>
      <t xml:space="preserve">
   </t>
    </r>
  </si>
  <si>
    <r>
      <rPr>
        <b/>
        <sz val="10"/>
        <color rgb="FFFF0000"/>
        <rFont val="Aptos Narrow"/>
        <family val="2"/>
        <scheme val="minor"/>
      </rPr>
      <t xml:space="preserve">Gravity, Evergreen:  </t>
    </r>
    <r>
      <rPr>
        <b/>
        <sz val="10"/>
        <color theme="1"/>
        <rFont val="Aptos Narrow"/>
        <family val="2"/>
        <scheme val="minor"/>
      </rPr>
      <t xml:space="preserve">                 
</t>
    </r>
  </si>
  <si>
    <t>1. Dealer responsible for confirming all quantities with owner, prior to order or placement.</t>
  </si>
  <si>
    <t>2. Always refer to most recently published plan and specifications.</t>
  </si>
  <si>
    <t>3. Dealer to verify that all upholstery selections are current and in stock.</t>
  </si>
  <si>
    <t>4. Dealer to specify appropriate chair casters/glides for flooring type.</t>
  </si>
  <si>
    <t>5. Dealer to provide counterweights as required by manufacturer.</t>
  </si>
  <si>
    <t>6. Dealer to provide hardware as required by manufacturer including supports for desking.</t>
  </si>
  <si>
    <t>** Please read and confirm your acceptance and understanding of all these future order requirements **</t>
  </si>
  <si>
    <t>BIDDER ACKNOWLEDGES:</t>
  </si>
  <si>
    <t>All bid prices include installation and/or placement of item(s) in designated location(s) as specified.</t>
  </si>
  <si>
    <t>All bid prices include all freight charges, F.O.B. the delivery points as specified, and inside delivery, including necessary unloading equipment.</t>
  </si>
  <si>
    <t>In accordance with LEED requirements, all items will be removed from packaging outdoors and packaging materials will be removed from site and properly disposed of by the SUCCESSFUL BIDDER.</t>
  </si>
  <si>
    <t>Shipping / Handling (if applicable)</t>
  </si>
  <si>
    <t>Installation (if applicable)</t>
  </si>
  <si>
    <t>Bid package subtotal</t>
  </si>
  <si>
    <t>Bid package Total</t>
  </si>
  <si>
    <t>MICHIGAN STATE UNIVERSITY</t>
  </si>
  <si>
    <t>RFQ # 920786_MSU Plant and Environmental Science Building_Furniture Specifications and Bid Line Pricing</t>
  </si>
  <si>
    <t>BID RESPONSE HERE  **No substitutes will be accepted. Products must match specifications. Supplier shall bid all lines, partial bid is not accepted.**</t>
  </si>
  <si>
    <t>7. Dealer to provide instalation drawings and integration with building power/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</si>
</sst>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8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19" fillId="34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0" fontId="19" fillId="36" borderId="0" xfId="0" applyFont="1" applyFill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8" fillId="0" borderId="0" xfId="42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2" fontId="22" fillId="0" borderId="0" xfId="42" applyNumberFormat="1" applyFont="1" applyAlignment="1">
      <alignment horizontal="right" vertical="center"/>
    </xf>
    <xf numFmtId="2" fontId="22" fillId="37" borderId="10" xfId="4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6" fillId="0" borderId="0" xfId="0" applyFont="1"/>
    <xf numFmtId="2" fontId="22" fillId="0" borderId="11" xfId="42" applyNumberFormat="1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 wrapText="1"/>
    </xf>
    <xf numFmtId="2" fontId="18" fillId="0" borderId="17" xfId="42" applyNumberFormat="1" applyFont="1" applyBorder="1" applyAlignment="1">
      <alignment horizontal="center" vertical="center" wrapText="1"/>
    </xf>
    <xf numFmtId="0" fontId="23" fillId="0" borderId="0" xfId="0" applyFont="1"/>
    <xf numFmtId="2" fontId="22" fillId="37" borderId="20" xfId="42" applyNumberFormat="1" applyFont="1" applyFill="1" applyBorder="1" applyAlignment="1">
      <alignment horizontal="center" vertical="center" wrapText="1"/>
    </xf>
    <xf numFmtId="2" fontId="18" fillId="0" borderId="15" xfId="42" applyNumberFormat="1" applyFont="1" applyBorder="1" applyAlignment="1">
      <alignment horizontal="center" vertical="center" wrapText="1"/>
    </xf>
    <xf numFmtId="2" fontId="18" fillId="0" borderId="18" xfId="42" applyNumberFormat="1" applyFont="1" applyBorder="1" applyAlignment="1">
      <alignment horizontal="center" vertical="center" wrapText="1"/>
    </xf>
    <xf numFmtId="0" fontId="28" fillId="38" borderId="12" xfId="0" applyFont="1" applyFill="1" applyBorder="1" applyAlignment="1">
      <alignment horizontal="center" wrapText="1"/>
    </xf>
    <xf numFmtId="0" fontId="28" fillId="38" borderId="13" xfId="0" applyFont="1" applyFill="1" applyBorder="1" applyAlignment="1">
      <alignment horizontal="center" wrapText="1"/>
    </xf>
    <xf numFmtId="0" fontId="28" fillId="38" borderId="16" xfId="0" applyFont="1" applyFill="1" applyBorder="1" applyAlignment="1">
      <alignment horizontal="center" wrapText="1"/>
    </xf>
    <xf numFmtId="0" fontId="28" fillId="38" borderId="18" xfId="0" applyFont="1" applyFill="1" applyBorder="1" applyAlignment="1">
      <alignment horizontal="center" wrapText="1"/>
    </xf>
    <xf numFmtId="4" fontId="18" fillId="0" borderId="14" xfId="42" applyNumberFormat="1" applyFont="1" applyBorder="1" applyAlignment="1" applyProtection="1">
      <alignment horizontal="center" vertical="center" wrapText="1"/>
      <protection locked="0"/>
    </xf>
    <xf numFmtId="2" fontId="18" fillId="0" borderId="14" xfId="42" applyNumberFormat="1" applyFont="1" applyBorder="1" applyAlignment="1" applyProtection="1">
      <alignment horizontal="center" vertical="center" wrapText="1"/>
      <protection locked="0"/>
    </xf>
    <xf numFmtId="2" fontId="18" fillId="0" borderId="16" xfId="42" applyNumberFormat="1" applyFont="1" applyBorder="1" applyAlignment="1" applyProtection="1">
      <alignment horizontal="center" vertical="center" wrapText="1"/>
      <protection locked="0"/>
    </xf>
    <xf numFmtId="2" fontId="22" fillId="0" borderId="10" xfId="42" applyNumberFormat="1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3">
    <dxf>
      <border diagonalUp="0" diagonalDown="0">
        <left style="medium">
          <color indexed="64"/>
        </left>
        <right/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7C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6" Type="http://schemas.openxmlformats.org/officeDocument/2006/relationships/image" Target="../media/image34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133347</xdr:colOff>
      <xdr:row>3</xdr:row>
      <xdr:rowOff>264511</xdr:rowOff>
    </xdr:from>
    <xdr:ext cx="685800" cy="672084"/>
    <xdr:pic>
      <xdr:nvPicPr>
        <xdr:cNvPr id="61" name="Picture 60">
          <a:extLst>
            <a:ext uri="{FF2B5EF4-FFF2-40B4-BE49-F238E27FC236}">
              <a16:creationId xmlns:a16="http://schemas.microsoft.com/office/drawing/2014/main" id="{B5309B53-CEE5-41FE-AC0C-F8D72F6C4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08441" y="1300355"/>
          <a:ext cx="685800" cy="67208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140587</xdr:colOff>
      <xdr:row>4</xdr:row>
      <xdr:rowOff>304517</xdr:rowOff>
    </xdr:from>
    <xdr:ext cx="683707" cy="672084"/>
    <xdr:pic>
      <xdr:nvPicPr>
        <xdr:cNvPr id="63" name="Picture 62">
          <a:extLst>
            <a:ext uri="{FF2B5EF4-FFF2-40B4-BE49-F238E27FC236}">
              <a16:creationId xmlns:a16="http://schemas.microsoft.com/office/drawing/2014/main" id="{6EAD1B0E-DA2D-4317-BBC8-E2A38EC1C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18462" y="2816736"/>
          <a:ext cx="683707" cy="67208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1234595</xdr:colOff>
      <xdr:row>5</xdr:row>
      <xdr:rowOff>273844</xdr:rowOff>
    </xdr:from>
    <xdr:ext cx="685800" cy="685800"/>
    <xdr:pic>
      <xdr:nvPicPr>
        <xdr:cNvPr id="65" name="Picture 64">
          <a:extLst>
            <a:ext uri="{FF2B5EF4-FFF2-40B4-BE49-F238E27FC236}">
              <a16:creationId xmlns:a16="http://schemas.microsoft.com/office/drawing/2014/main" id="{564C3658-CD7F-4AB9-B58D-DE04966A1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09689" y="3976688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91915</xdr:colOff>
      <xdr:row>5</xdr:row>
      <xdr:rowOff>297658</xdr:rowOff>
    </xdr:from>
    <xdr:ext cx="685800" cy="685800"/>
    <xdr:pic>
      <xdr:nvPicPr>
        <xdr:cNvPr id="75" name="Picture 74">
          <a:extLst>
            <a:ext uri="{FF2B5EF4-FFF2-40B4-BE49-F238E27FC236}">
              <a16:creationId xmlns:a16="http://schemas.microsoft.com/office/drawing/2014/main" id="{B578FF13-1C02-47B9-BE1B-9B01D5504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69790" y="4905377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115727</xdr:colOff>
      <xdr:row>6</xdr:row>
      <xdr:rowOff>206218</xdr:rowOff>
    </xdr:from>
    <xdr:ext cx="685800" cy="685800"/>
    <xdr:pic>
      <xdr:nvPicPr>
        <xdr:cNvPr id="78" name="Picture 77">
          <a:extLst>
            <a:ext uri="{FF2B5EF4-FFF2-40B4-BE49-F238E27FC236}">
              <a16:creationId xmlns:a16="http://schemas.microsoft.com/office/drawing/2014/main" id="{81FEF5EE-0062-47DF-AFB3-EB7DA516A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93602" y="4635343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1163158</xdr:colOff>
      <xdr:row>6</xdr:row>
      <xdr:rowOff>214315</xdr:rowOff>
    </xdr:from>
    <xdr:ext cx="685800" cy="685800"/>
    <xdr:pic>
      <xdr:nvPicPr>
        <xdr:cNvPr id="79" name="Picture 78">
          <a:extLst>
            <a:ext uri="{FF2B5EF4-FFF2-40B4-BE49-F238E27FC236}">
              <a16:creationId xmlns:a16="http://schemas.microsoft.com/office/drawing/2014/main" id="{B5DF274B-5795-49CF-B64E-64388F25A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641033" y="6917534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110679</xdr:colOff>
      <xdr:row>7</xdr:row>
      <xdr:rowOff>246890</xdr:rowOff>
    </xdr:from>
    <xdr:ext cx="672084" cy="672084"/>
    <xdr:pic>
      <xdr:nvPicPr>
        <xdr:cNvPr id="80" name="Picture 79">
          <a:extLst>
            <a:ext uri="{FF2B5EF4-FFF2-40B4-BE49-F238E27FC236}">
              <a16:creationId xmlns:a16="http://schemas.microsoft.com/office/drawing/2014/main" id="{49ECC43C-505C-40CD-9C07-81A3D9A8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88554" y="9045609"/>
          <a:ext cx="672084" cy="67208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98773</xdr:colOff>
      <xdr:row>8</xdr:row>
      <xdr:rowOff>199265</xdr:rowOff>
    </xdr:from>
    <xdr:ext cx="672084" cy="672084"/>
    <xdr:pic>
      <xdr:nvPicPr>
        <xdr:cNvPr id="81" name="Picture 80">
          <a:extLst>
            <a:ext uri="{FF2B5EF4-FFF2-40B4-BE49-F238E27FC236}">
              <a16:creationId xmlns:a16="http://schemas.microsoft.com/office/drawing/2014/main" id="{59952D1B-5200-49C6-9F4D-C80E4FDC7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76648" y="11093484"/>
          <a:ext cx="672084" cy="67208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9</xdr:row>
      <xdr:rowOff>190502</xdr:rowOff>
    </xdr:from>
    <xdr:ext cx="685800" cy="685800"/>
    <xdr:pic>
      <xdr:nvPicPr>
        <xdr:cNvPr id="82" name="Picture 81">
          <a:extLst>
            <a:ext uri="{FF2B5EF4-FFF2-40B4-BE49-F238E27FC236}">
              <a16:creationId xmlns:a16="http://schemas.microsoft.com/office/drawing/2014/main" id="{8E3445D1-423E-4E2B-9171-DA5F165EB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74319" y="572044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1304128</xdr:colOff>
      <xdr:row>9</xdr:row>
      <xdr:rowOff>190502</xdr:rowOff>
    </xdr:from>
    <xdr:ext cx="685800" cy="685800"/>
    <xdr:pic>
      <xdr:nvPicPr>
        <xdr:cNvPr id="83" name="Picture 82">
          <a:extLst>
            <a:ext uri="{FF2B5EF4-FFF2-40B4-BE49-F238E27FC236}">
              <a16:creationId xmlns:a16="http://schemas.microsoft.com/office/drawing/2014/main" id="{41CE4ED7-BA76-4B30-9CC6-E683B3C75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0342" y="572044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10</xdr:row>
      <xdr:rowOff>190502</xdr:rowOff>
    </xdr:from>
    <xdr:ext cx="685800" cy="685800"/>
    <xdr:pic>
      <xdr:nvPicPr>
        <xdr:cNvPr id="84" name="Picture 83">
          <a:extLst>
            <a:ext uri="{FF2B5EF4-FFF2-40B4-BE49-F238E27FC236}">
              <a16:creationId xmlns:a16="http://schemas.microsoft.com/office/drawing/2014/main" id="{16536860-30BE-44DF-B86C-44FC8AACF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74319" y="592999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1304128</xdr:colOff>
      <xdr:row>10</xdr:row>
      <xdr:rowOff>190502</xdr:rowOff>
    </xdr:from>
    <xdr:ext cx="685800" cy="685800"/>
    <xdr:pic>
      <xdr:nvPicPr>
        <xdr:cNvPr id="85" name="Picture 84">
          <a:extLst>
            <a:ext uri="{FF2B5EF4-FFF2-40B4-BE49-F238E27FC236}">
              <a16:creationId xmlns:a16="http://schemas.microsoft.com/office/drawing/2014/main" id="{7FEDEA62-7962-474A-9595-83F91521E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0342" y="592999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11</xdr:row>
      <xdr:rowOff>190502</xdr:rowOff>
    </xdr:from>
    <xdr:ext cx="685800" cy="685800"/>
    <xdr:pic>
      <xdr:nvPicPr>
        <xdr:cNvPr id="86" name="Picture 85">
          <a:extLst>
            <a:ext uri="{FF2B5EF4-FFF2-40B4-BE49-F238E27FC236}">
              <a16:creationId xmlns:a16="http://schemas.microsoft.com/office/drawing/2014/main" id="{03DB5727-BD71-4C8E-802C-9B1037AE7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74319" y="613954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1304128</xdr:colOff>
      <xdr:row>11</xdr:row>
      <xdr:rowOff>190502</xdr:rowOff>
    </xdr:from>
    <xdr:ext cx="685800" cy="685800"/>
    <xdr:pic>
      <xdr:nvPicPr>
        <xdr:cNvPr id="87" name="Picture 86">
          <a:extLst>
            <a:ext uri="{FF2B5EF4-FFF2-40B4-BE49-F238E27FC236}">
              <a16:creationId xmlns:a16="http://schemas.microsoft.com/office/drawing/2014/main" id="{75DA56C2-766C-43BD-A8A5-ACD7C2E60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0342" y="613954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12</xdr:row>
      <xdr:rowOff>190502</xdr:rowOff>
    </xdr:from>
    <xdr:ext cx="685800" cy="685800"/>
    <xdr:pic>
      <xdr:nvPicPr>
        <xdr:cNvPr id="88" name="Picture 87">
          <a:extLst>
            <a:ext uri="{FF2B5EF4-FFF2-40B4-BE49-F238E27FC236}">
              <a16:creationId xmlns:a16="http://schemas.microsoft.com/office/drawing/2014/main" id="{FF784F8B-5FED-4F65-BE1D-DED1DC975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74319" y="634909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1304128</xdr:colOff>
      <xdr:row>12</xdr:row>
      <xdr:rowOff>190502</xdr:rowOff>
    </xdr:from>
    <xdr:ext cx="685800" cy="685800"/>
    <xdr:pic>
      <xdr:nvPicPr>
        <xdr:cNvPr id="89" name="Picture 88">
          <a:extLst>
            <a:ext uri="{FF2B5EF4-FFF2-40B4-BE49-F238E27FC236}">
              <a16:creationId xmlns:a16="http://schemas.microsoft.com/office/drawing/2014/main" id="{B561CDF4-BD8C-4530-AC59-F417CF3D1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0342" y="63490931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0</xdr:col>
      <xdr:colOff>238125</xdr:colOff>
      <xdr:row>0</xdr:row>
      <xdr:rowOff>0</xdr:rowOff>
    </xdr:from>
    <xdr:to>
      <xdr:col>2</xdr:col>
      <xdr:colOff>430530</xdr:colOff>
      <xdr:row>1</xdr:row>
      <xdr:rowOff>291911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3258A6-B249-4E12-9CED-AEEE5C04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2596515" cy="590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88105</xdr:colOff>
      <xdr:row>3</xdr:row>
      <xdr:rowOff>254002</xdr:rowOff>
    </xdr:from>
    <xdr:ext cx="685800" cy="685800"/>
    <xdr:pic>
      <xdr:nvPicPr>
        <xdr:cNvPr id="25" name="Picture 24">
          <a:extLst>
            <a:ext uri="{FF2B5EF4-FFF2-40B4-BE49-F238E27FC236}">
              <a16:creationId xmlns:a16="http://schemas.microsoft.com/office/drawing/2014/main" id="{2711EE29-1677-432C-BF24-A134A197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29855" y="13223877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1307807</xdr:colOff>
      <xdr:row>3</xdr:row>
      <xdr:rowOff>254002</xdr:rowOff>
    </xdr:from>
    <xdr:ext cx="685800" cy="685800"/>
    <xdr:pic>
      <xdr:nvPicPr>
        <xdr:cNvPr id="26" name="Picture 25">
          <a:extLst>
            <a:ext uri="{FF2B5EF4-FFF2-40B4-BE49-F238E27FC236}">
              <a16:creationId xmlns:a16="http://schemas.microsoft.com/office/drawing/2014/main" id="{638CAA4F-CAE3-4E86-812B-75559B18B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49557" y="13223877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4</xdr:row>
      <xdr:rowOff>190502</xdr:rowOff>
    </xdr:from>
    <xdr:ext cx="685800" cy="685800"/>
    <xdr:pic>
      <xdr:nvPicPr>
        <xdr:cNvPr id="27" name="Picture 26">
          <a:extLst>
            <a:ext uri="{FF2B5EF4-FFF2-40B4-BE49-F238E27FC236}">
              <a16:creationId xmlns:a16="http://schemas.microsoft.com/office/drawing/2014/main" id="{A6835B08-632D-4CA9-819E-BAC4CAC16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44938" y="10858502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1307807</xdr:colOff>
      <xdr:row>4</xdr:row>
      <xdr:rowOff>190502</xdr:rowOff>
    </xdr:from>
    <xdr:ext cx="685800" cy="685800"/>
    <xdr:pic>
      <xdr:nvPicPr>
        <xdr:cNvPr id="28" name="Picture 27">
          <a:extLst>
            <a:ext uri="{FF2B5EF4-FFF2-40B4-BE49-F238E27FC236}">
              <a16:creationId xmlns:a16="http://schemas.microsoft.com/office/drawing/2014/main" id="{31858576-BCA1-4DB0-8927-8E0D35E31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64640" y="10858502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5</xdr:row>
      <xdr:rowOff>190502</xdr:rowOff>
    </xdr:from>
    <xdr:ext cx="685800" cy="685800"/>
    <xdr:pic>
      <xdr:nvPicPr>
        <xdr:cNvPr id="29" name="Picture 28">
          <a:extLst>
            <a:ext uri="{FF2B5EF4-FFF2-40B4-BE49-F238E27FC236}">
              <a16:creationId xmlns:a16="http://schemas.microsoft.com/office/drawing/2014/main" id="{8A03DACC-15F4-4125-8BC8-E85BC80D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44938" y="10858502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1307807</xdr:colOff>
      <xdr:row>5</xdr:row>
      <xdr:rowOff>190502</xdr:rowOff>
    </xdr:from>
    <xdr:ext cx="685800" cy="685800"/>
    <xdr:pic>
      <xdr:nvPicPr>
        <xdr:cNvPr id="30" name="Picture 29">
          <a:extLst>
            <a:ext uri="{FF2B5EF4-FFF2-40B4-BE49-F238E27FC236}">
              <a16:creationId xmlns:a16="http://schemas.microsoft.com/office/drawing/2014/main" id="{DFC94B32-899B-496A-8B0E-BD5D4D5AC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764640" y="12001502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6</xdr:row>
      <xdr:rowOff>304802</xdr:rowOff>
    </xdr:from>
    <xdr:ext cx="685800" cy="685800"/>
    <xdr:pic>
      <xdr:nvPicPr>
        <xdr:cNvPr id="43" name="Picture 42">
          <a:extLst>
            <a:ext uri="{FF2B5EF4-FFF2-40B4-BE49-F238E27FC236}">
              <a16:creationId xmlns:a16="http://schemas.microsoft.com/office/drawing/2014/main" id="{2F8A6F7D-579C-48B2-BD50-3CBD7630E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44938" y="20688302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6</xdr:col>
      <xdr:colOff>88105</xdr:colOff>
      <xdr:row>7</xdr:row>
      <xdr:rowOff>304802</xdr:rowOff>
    </xdr:from>
    <xdr:ext cx="685800" cy="685800"/>
    <xdr:pic>
      <xdr:nvPicPr>
        <xdr:cNvPr id="44" name="Picture 43">
          <a:extLst>
            <a:ext uri="{FF2B5EF4-FFF2-40B4-BE49-F238E27FC236}">
              <a16:creationId xmlns:a16="http://schemas.microsoft.com/office/drawing/2014/main" id="{479E73C0-BBBB-49A6-AF33-5D802C5AA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44938" y="20688302"/>
          <a:ext cx="685800" cy="685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 editAs="oneCell">
    <xdr:from>
      <xdr:col>0</xdr:col>
      <xdr:colOff>323850</xdr:colOff>
      <xdr:row>0</xdr:row>
      <xdr:rowOff>28575</xdr:rowOff>
    </xdr:from>
    <xdr:to>
      <xdr:col>2</xdr:col>
      <xdr:colOff>436245</xdr:colOff>
      <xdr:row>1</xdr:row>
      <xdr:rowOff>253877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E6C0-525E-4AAE-8E4A-C549C55B1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8575"/>
          <a:ext cx="2329815" cy="52629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44BE85-5DFD-408B-A224-ED5D88DABEF5}" name="Table4" displayName="Table4" ref="A3:J13" totalsRowShown="0" headerRowDxfId="32" dataDxfId="31">
  <autoFilter ref="A3:J13" xr:uid="{3444BE85-5DFD-408B-A224-ED5D88DABEF5}"/>
  <tableColumns count="10">
    <tableColumn id="1" xr3:uid="{41B68B55-9499-4D18-80E2-F5A873B331E9}" name="TAG/CODE" dataDxfId="30"/>
    <tableColumn id="2" xr3:uid="{AE97850B-4CC5-4059-9F90-601898B79004}" name="REFERENCE IMAGE" dataDxfId="29"/>
    <tableColumn id="4" xr3:uid="{48F6E6FB-9E79-40FA-B4E1-9BBBF80D4438}" name="MANUFACTURER" dataDxfId="28"/>
    <tableColumn id="5" xr3:uid="{ABBAADCB-4E78-42C0-811B-D56ED2B4B39E}" name="PRODUCT NAME" dataDxfId="27"/>
    <tableColumn id="6" xr3:uid="{8E2616CA-9304-493B-B0F5-D3C662F98952}" name="DESCRIPTION" dataDxfId="26"/>
    <tableColumn id="7" xr3:uid="{F5827805-A91A-4396-A00B-D5C6D23408ED}" name="ATTRIBUTES" dataDxfId="25"/>
    <tableColumn id="8" xr3:uid="{20193AF1-8A4C-419B-9EAA-3696DEF28DB2}" name="FINISH IMAGES" dataDxfId="24"/>
    <tableColumn id="10" xr3:uid="{7607FE6E-099F-4539-B809-CE1AB58B5118}" name="QTY" dataDxfId="23"/>
    <tableColumn id="13" xr3:uid="{869ACD8F-84B9-4265-A688-4693660ADA71}" name="Unit Sell Price" dataDxfId="1"/>
    <tableColumn id="15" xr3:uid="{8BE5E978-A126-4B10-870C-80FC98903D2D}" name="Extended Sell_x000a_Price" dataDxfId="22">
      <calculatedColumnFormula>Table4[[#This Row],[Unit Sell Price]]*Table4[[#This Row],[QTY]]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A8E0652-E9CD-42AA-819D-A21786095EA4}" name="Table8" displayName="Table8" ref="A3:J8" totalsRowShown="0" headerRowDxfId="21">
  <autoFilter ref="A3:J8" xr:uid="{4A8E0652-E9CD-42AA-819D-A21786095EA4}"/>
  <tableColumns count="10">
    <tableColumn id="1" xr3:uid="{5620D587-155D-4BC8-A32B-BE645639F1BC}" name="TAG/CODE" dataDxfId="20" totalsRowDxfId="19"/>
    <tableColumn id="2" xr3:uid="{8AAC99C8-6656-4C76-8857-7E07C9BA1BEF}" name="REFERENCE IMAGE" dataDxfId="18" totalsRowDxfId="17"/>
    <tableColumn id="4" xr3:uid="{8D83E14F-F926-4E26-9916-A82CB9827F02}" name="MANUFACTURER" dataDxfId="16" totalsRowDxfId="15"/>
    <tableColumn id="5" xr3:uid="{80F5BC0F-1E2A-464B-8897-E3BD5475E090}" name="PRODUCT NAME" dataDxfId="14" totalsRowDxfId="13"/>
    <tableColumn id="6" xr3:uid="{1EC96625-F614-42F7-9687-C25A9A4FB6FD}" name="DESCRIPTIONS" dataDxfId="12" totalsRowDxfId="11"/>
    <tableColumn id="7" xr3:uid="{9375FE47-11A5-4EFB-BF19-F210B55A6D94}" name="ATTRIBUTES" dataDxfId="10" totalsRowDxfId="9"/>
    <tableColumn id="8" xr3:uid="{EDBCDE19-CBA5-44AB-BCEE-BD9C29D23225}" name="FINISH IMAGES" dataDxfId="8" totalsRowDxfId="7"/>
    <tableColumn id="16" xr3:uid="{8925F3EF-32AE-4E53-A95F-4469F996528A}" name="QTY" dataDxfId="6" totalsRowDxfId="5"/>
    <tableColumn id="12" xr3:uid="{056B3CDF-BB6B-4DB7-9108-273BA359C025}" name="Unit Sell Price" dataDxfId="0" totalsRowDxfId="4" dataCellStyle="Currency"/>
    <tableColumn id="13" xr3:uid="{CFC7A78D-C278-4475-946F-A7169A051638}" name="Extended Sell_x000a_Price" dataDxfId="3" totalsRowDxfId="2" dataCellStyle="Currency" totalsRowCellStyle="Currency">
      <calculatedColumnFormula>Table8[[#This Row],[Unit Sell Price]]*Table8[[#This Row],[QTY]]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E104-14DD-48A0-A46F-185A90E1A5A2}">
  <sheetPr>
    <tabColor rgb="FF00B0F0"/>
    <pageSetUpPr fitToPage="1"/>
  </sheetPr>
  <dimension ref="A1:K31"/>
  <sheetViews>
    <sheetView showGridLines="0" tabSelected="1" zoomScale="80" zoomScaleNormal="80" zoomScaleSheetLayoutView="80" workbookViewId="0">
      <selection activeCell="E5" sqref="E5"/>
    </sheetView>
  </sheetViews>
  <sheetFormatPr defaultRowHeight="150" customHeight="1" x14ac:dyDescent="0.3"/>
  <cols>
    <col min="1" max="1" width="11.6640625" style="3" customWidth="1"/>
    <col min="2" max="2" width="23.44140625" bestFit="1" customWidth="1"/>
    <col min="3" max="3" width="22.6640625" style="2" bestFit="1" customWidth="1"/>
    <col min="4" max="4" width="18.6640625" style="1" customWidth="1"/>
    <col min="5" max="5" width="34.33203125" style="1" customWidth="1"/>
    <col min="6" max="6" width="43.33203125" style="8" bestFit="1" customWidth="1"/>
    <col min="7" max="7" width="30.6640625" style="7" bestFit="1" customWidth="1"/>
    <col min="8" max="8" width="7.33203125" style="7" customWidth="1"/>
    <col min="9" max="10" width="26.33203125" style="7" customWidth="1"/>
  </cols>
  <sheetData>
    <row r="1" spans="1:11" ht="23.4" x14ac:dyDescent="0.45">
      <c r="B1" s="21"/>
      <c r="D1" s="27" t="s">
        <v>95</v>
      </c>
      <c r="E1" s="21"/>
      <c r="F1" s="21"/>
      <c r="G1" s="21"/>
      <c r="H1" s="21"/>
      <c r="I1" s="31" t="s">
        <v>97</v>
      </c>
      <c r="J1" s="32"/>
    </row>
    <row r="2" spans="1:11" ht="24" thickBot="1" x14ac:dyDescent="0.5">
      <c r="B2" s="22"/>
      <c r="D2" s="27" t="s">
        <v>96</v>
      </c>
      <c r="E2" s="22"/>
      <c r="F2" s="22"/>
      <c r="G2" s="22"/>
      <c r="I2" s="33"/>
      <c r="J2" s="34"/>
      <c r="K2" s="21"/>
    </row>
    <row r="3" spans="1:11" ht="33" customHeight="1" x14ac:dyDescent="0.3">
      <c r="A3" s="5" t="s">
        <v>0</v>
      </c>
      <c r="B3" s="5" t="s">
        <v>16</v>
      </c>
      <c r="C3" s="5" t="s">
        <v>17</v>
      </c>
      <c r="D3" s="6" t="s">
        <v>18</v>
      </c>
      <c r="E3" s="6" t="s">
        <v>19</v>
      </c>
      <c r="F3" s="6" t="s">
        <v>20</v>
      </c>
      <c r="G3" s="5" t="s">
        <v>21</v>
      </c>
      <c r="H3" s="5" t="s">
        <v>69</v>
      </c>
      <c r="I3" s="24" t="s">
        <v>67</v>
      </c>
      <c r="J3" s="6" t="s">
        <v>68</v>
      </c>
    </row>
    <row r="4" spans="1:11" ht="100.8" x14ac:dyDescent="0.3">
      <c r="A4" s="10" t="s">
        <v>1</v>
      </c>
      <c r="B4" s="2" t="e" vm="1">
        <v>#VALUE!</v>
      </c>
      <c r="C4" s="2" t="s">
        <v>22</v>
      </c>
      <c r="D4" s="1" t="s">
        <v>23</v>
      </c>
      <c r="E4" s="8" t="s">
        <v>58</v>
      </c>
      <c r="F4" s="8" t="s">
        <v>71</v>
      </c>
      <c r="G4" s="4" t="s">
        <v>79</v>
      </c>
      <c r="H4" s="3">
        <v>3</v>
      </c>
      <c r="I4" s="35"/>
      <c r="J4" s="16">
        <f>Table4[[#This Row],[Unit Sell Price]]*Table4[[#This Row],[QTY]]</f>
        <v>0</v>
      </c>
    </row>
    <row r="5" spans="1:11" ht="100.8" x14ac:dyDescent="0.3">
      <c r="A5" s="10" t="s">
        <v>2</v>
      </c>
      <c r="B5" s="2" t="e" vm="2">
        <v>#VALUE!</v>
      </c>
      <c r="C5" s="2" t="s">
        <v>22</v>
      </c>
      <c r="D5" s="1" t="s">
        <v>23</v>
      </c>
      <c r="E5" s="8" t="s">
        <v>58</v>
      </c>
      <c r="F5" s="8" t="s">
        <v>73</v>
      </c>
      <c r="G5" s="4" t="s">
        <v>24</v>
      </c>
      <c r="H5" s="3">
        <v>2</v>
      </c>
      <c r="I5" s="36"/>
      <c r="J5" s="16">
        <f>Table4[[#This Row],[Unit Sell Price]]*Table4[[#This Row],[QTY]]</f>
        <v>0</v>
      </c>
    </row>
    <row r="6" spans="1:11" ht="115.2" x14ac:dyDescent="0.3">
      <c r="A6" s="9" t="s">
        <v>3</v>
      </c>
      <c r="B6" s="2" t="e" vm="3">
        <v>#VALUE!</v>
      </c>
      <c r="C6" s="2" t="s">
        <v>25</v>
      </c>
      <c r="D6" s="1" t="s">
        <v>26</v>
      </c>
      <c r="E6" s="8" t="s">
        <v>59</v>
      </c>
      <c r="F6" s="8" t="s">
        <v>72</v>
      </c>
      <c r="G6" s="4" t="s">
        <v>78</v>
      </c>
      <c r="H6" s="3">
        <v>2</v>
      </c>
      <c r="I6" s="36"/>
      <c r="J6" s="16">
        <f>Table4[[#This Row],[Unit Sell Price]]*Table4[[#This Row],[QTY]]</f>
        <v>0</v>
      </c>
    </row>
    <row r="7" spans="1:11" ht="129.6" x14ac:dyDescent="0.3">
      <c r="A7" s="9" t="s">
        <v>4</v>
      </c>
      <c r="B7" s="2" t="e" vm="4">
        <v>#VALUE!</v>
      </c>
      <c r="C7" s="2" t="s">
        <v>27</v>
      </c>
      <c r="D7" s="1" t="s">
        <v>28</v>
      </c>
      <c r="E7" s="8" t="s">
        <v>60</v>
      </c>
      <c r="F7" s="8" t="s">
        <v>29</v>
      </c>
      <c r="G7" s="4" t="s">
        <v>57</v>
      </c>
      <c r="H7" s="3">
        <v>4</v>
      </c>
      <c r="I7" s="36"/>
      <c r="J7" s="16">
        <f>Table4[[#This Row],[Unit Sell Price]]*Table4[[#This Row],[QTY]]</f>
        <v>0</v>
      </c>
    </row>
    <row r="8" spans="1:11" ht="96.6" x14ac:dyDescent="0.3">
      <c r="A8" s="9" t="s">
        <v>5</v>
      </c>
      <c r="B8" s="2" t="e" vm="5">
        <v>#VALUE!</v>
      </c>
      <c r="C8" s="2" t="s">
        <v>30</v>
      </c>
      <c r="D8" s="1" t="s">
        <v>31</v>
      </c>
      <c r="E8" s="8" t="s">
        <v>32</v>
      </c>
      <c r="F8" s="8" t="s">
        <v>74</v>
      </c>
      <c r="G8" s="4" t="s">
        <v>33</v>
      </c>
      <c r="H8" s="3">
        <v>12</v>
      </c>
      <c r="I8" s="36"/>
      <c r="J8" s="16">
        <f>Table4[[#This Row],[Unit Sell Price]]*Table4[[#This Row],[QTY]]</f>
        <v>0</v>
      </c>
    </row>
    <row r="9" spans="1:11" ht="96.6" x14ac:dyDescent="0.3">
      <c r="A9" s="9" t="s">
        <v>6</v>
      </c>
      <c r="B9" s="2" t="e" vm="6">
        <v>#VALUE!</v>
      </c>
      <c r="C9" s="2" t="s">
        <v>34</v>
      </c>
      <c r="D9" s="1" t="s">
        <v>35</v>
      </c>
      <c r="E9" s="8" t="s">
        <v>61</v>
      </c>
      <c r="F9" s="8" t="s">
        <v>36</v>
      </c>
      <c r="G9" s="4" t="s">
        <v>37</v>
      </c>
      <c r="H9" s="3">
        <v>15</v>
      </c>
      <c r="I9" s="36"/>
      <c r="J9" s="16">
        <f>Table4[[#This Row],[Unit Sell Price]]*Table4[[#This Row],[QTY]]</f>
        <v>0</v>
      </c>
    </row>
    <row r="10" spans="1:11" ht="115.2" x14ac:dyDescent="0.3">
      <c r="A10" s="9" t="s">
        <v>7</v>
      </c>
      <c r="B10" s="3" t="e" vm="7">
        <v>#VALUE!</v>
      </c>
      <c r="C10" s="2" t="s">
        <v>30</v>
      </c>
      <c r="D10" s="1" t="s">
        <v>38</v>
      </c>
      <c r="E10" s="8" t="s">
        <v>62</v>
      </c>
      <c r="F10" s="8" t="s">
        <v>75</v>
      </c>
      <c r="G10" s="4" t="s">
        <v>39</v>
      </c>
      <c r="H10" s="3">
        <v>24</v>
      </c>
      <c r="I10" s="36"/>
      <c r="J10" s="16">
        <f>Table4[[#This Row],[Unit Sell Price]]*Table4[[#This Row],[QTY]]</f>
        <v>0</v>
      </c>
    </row>
    <row r="11" spans="1:11" ht="115.2" x14ac:dyDescent="0.3">
      <c r="A11" s="9" t="s">
        <v>8</v>
      </c>
      <c r="B11" s="3" t="e" vm="8">
        <v>#VALUE!</v>
      </c>
      <c r="C11" s="2" t="s">
        <v>30</v>
      </c>
      <c r="D11" s="1" t="s">
        <v>38</v>
      </c>
      <c r="E11" s="8" t="s">
        <v>62</v>
      </c>
      <c r="F11" s="8" t="s">
        <v>77</v>
      </c>
      <c r="G11" s="4" t="s">
        <v>40</v>
      </c>
      <c r="H11" s="3">
        <v>12</v>
      </c>
      <c r="I11" s="36"/>
      <c r="J11" s="16">
        <f>Table4[[#This Row],[Unit Sell Price]]*Table4[[#This Row],[QTY]]</f>
        <v>0</v>
      </c>
    </row>
    <row r="12" spans="1:11" ht="115.2" x14ac:dyDescent="0.3">
      <c r="A12" s="9" t="s">
        <v>9</v>
      </c>
      <c r="B12" s="3" t="e" vm="9">
        <v>#VALUE!</v>
      </c>
      <c r="C12" s="2" t="s">
        <v>30</v>
      </c>
      <c r="D12" s="1" t="s">
        <v>38</v>
      </c>
      <c r="E12" s="8" t="s">
        <v>62</v>
      </c>
      <c r="F12" s="8" t="s">
        <v>76</v>
      </c>
      <c r="G12" s="4" t="s">
        <v>41</v>
      </c>
      <c r="H12" s="3">
        <v>12</v>
      </c>
      <c r="I12" s="36"/>
      <c r="J12" s="16">
        <f>Table4[[#This Row],[Unit Sell Price]]*Table4[[#This Row],[QTY]]</f>
        <v>0</v>
      </c>
    </row>
    <row r="13" spans="1:11" ht="115.8" thickBot="1" x14ac:dyDescent="0.35">
      <c r="A13" s="9" t="s">
        <v>10</v>
      </c>
      <c r="B13" s="3" t="e" vm="10">
        <v>#VALUE!</v>
      </c>
      <c r="C13" s="2" t="s">
        <v>30</v>
      </c>
      <c r="D13" s="1" t="s">
        <v>38</v>
      </c>
      <c r="E13" s="8" t="s">
        <v>62</v>
      </c>
      <c r="F13" s="8" t="s">
        <v>42</v>
      </c>
      <c r="G13" s="4" t="s">
        <v>56</v>
      </c>
      <c r="H13" s="3">
        <v>24</v>
      </c>
      <c r="I13" s="37"/>
      <c r="J13" s="26">
        <f>Table4[[#This Row],[Unit Sell Price]]*Table4[[#This Row],[QTY]]</f>
        <v>0</v>
      </c>
    </row>
    <row r="14" spans="1:11" ht="15.6" x14ac:dyDescent="0.3">
      <c r="A14" s="14" t="s">
        <v>87</v>
      </c>
      <c r="B14" s="2"/>
      <c r="I14" s="19" t="s">
        <v>93</v>
      </c>
      <c r="J14" s="23">
        <f t="shared" ref="J14" si="0">SUBTOTAL(109,J4:J13)</f>
        <v>0</v>
      </c>
    </row>
    <row r="15" spans="1:11" ht="15.6" x14ac:dyDescent="0.3">
      <c r="A15" s="15" t="s">
        <v>89</v>
      </c>
      <c r="B15" s="2"/>
      <c r="I15" s="19" t="s">
        <v>91</v>
      </c>
      <c r="J15" s="38"/>
    </row>
    <row r="16" spans="1:11" ht="15.6" x14ac:dyDescent="0.3">
      <c r="A16" s="13" t="s">
        <v>88</v>
      </c>
      <c r="B16" s="2"/>
      <c r="I16" s="19" t="s">
        <v>92</v>
      </c>
      <c r="J16" s="38"/>
    </row>
    <row r="17" spans="1:10" ht="16.2" thickBot="1" x14ac:dyDescent="0.35">
      <c r="A17" s="13" t="s">
        <v>90</v>
      </c>
      <c r="I17" s="19" t="s">
        <v>94</v>
      </c>
      <c r="J17" s="28">
        <f>J14+J15+J16</f>
        <v>0</v>
      </c>
    </row>
    <row r="18" spans="1:10" ht="16.2" thickBot="1" x14ac:dyDescent="0.35">
      <c r="I18" s="19" t="s">
        <v>70</v>
      </c>
      <c r="J18" s="39"/>
    </row>
    <row r="19" spans="1:10" ht="14.4" x14ac:dyDescent="0.3">
      <c r="A19" s="14" t="s">
        <v>86</v>
      </c>
    </row>
    <row r="20" spans="1:10" ht="14.4" x14ac:dyDescent="0.3">
      <c r="A20" s="12" t="s">
        <v>80</v>
      </c>
    </row>
    <row r="21" spans="1:10" ht="14.4" x14ac:dyDescent="0.3">
      <c r="A21" s="12" t="s">
        <v>81</v>
      </c>
    </row>
    <row r="22" spans="1:10" ht="14.4" x14ac:dyDescent="0.3">
      <c r="A22" s="12" t="s">
        <v>82</v>
      </c>
    </row>
    <row r="23" spans="1:10" ht="14.4" x14ac:dyDescent="0.3">
      <c r="A23" s="12" t="s">
        <v>83</v>
      </c>
    </row>
    <row r="24" spans="1:10" ht="14.4" x14ac:dyDescent="0.3">
      <c r="A24" s="12" t="s">
        <v>84</v>
      </c>
    </row>
    <row r="25" spans="1:10" ht="14.4" x14ac:dyDescent="0.3">
      <c r="A25" s="13" t="s">
        <v>85</v>
      </c>
    </row>
    <row r="26" spans="1:10" ht="14.4" x14ac:dyDescent="0.3">
      <c r="A26" s="13" t="s">
        <v>98</v>
      </c>
    </row>
    <row r="27" spans="1:10" ht="14.4" x14ac:dyDescent="0.3"/>
    <row r="28" spans="1:10" ht="14.4" x14ac:dyDescent="0.3"/>
    <row r="29" spans="1:10" ht="14.4" x14ac:dyDescent="0.3"/>
    <row r="30" spans="1:10" ht="14.4" x14ac:dyDescent="0.3"/>
    <row r="31" spans="1:10" ht="14.4" x14ac:dyDescent="0.3"/>
  </sheetData>
  <sheetProtection algorithmName="SHA-512" hashValue="IikgzH7C3ZkfVzdBBpfpKFWGTMjuDQ/xQLF8+m7tcr9ITIXEZzFKxJji94OSAqskaSuReIPIFwK9/RiEnVzUzw==" saltValue="PnUU7JdH6giFLES8Rjzeag==" spinCount="100000" sheet="1" objects="1" scenarios="1"/>
  <mergeCells count="1">
    <mergeCell ref="I1:J2"/>
  </mergeCells>
  <phoneticPr fontId="20" type="noConversion"/>
  <pageMargins left="0.25" right="0.25" top="0.75" bottom="0.75" header="0.3" footer="0.3"/>
  <pageSetup paperSize="3" scale="63" fitToHeight="0" orientation="landscape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7A81-5422-4F4D-8765-88953BC76F0E}">
  <sheetPr>
    <tabColor rgb="FF00B0F0"/>
    <pageSetUpPr fitToPage="1"/>
  </sheetPr>
  <dimension ref="A1:K24"/>
  <sheetViews>
    <sheetView showGridLines="0" zoomScale="80" zoomScaleNormal="80" zoomScaleSheetLayoutView="80" workbookViewId="0">
      <selection activeCell="A4" sqref="A4"/>
    </sheetView>
  </sheetViews>
  <sheetFormatPr defaultRowHeight="14.4" x14ac:dyDescent="0.3"/>
  <cols>
    <col min="1" max="1" width="11.88671875" style="3" customWidth="1"/>
    <col min="2" max="2" width="20.33203125" customWidth="1"/>
    <col min="3" max="3" width="17.5546875" style="2" customWidth="1"/>
    <col min="4" max="4" width="25.6640625" style="1" bestFit="1" customWidth="1"/>
    <col min="5" max="5" width="33" style="1" customWidth="1"/>
    <col min="6" max="6" width="38.6640625" style="8" customWidth="1"/>
    <col min="7" max="7" width="33.33203125" customWidth="1"/>
    <col min="8" max="8" width="7.5546875" customWidth="1"/>
    <col min="9" max="10" width="26.33203125" customWidth="1"/>
  </cols>
  <sheetData>
    <row r="1" spans="1:11" ht="23.4" x14ac:dyDescent="0.45">
      <c r="B1" s="21"/>
      <c r="D1" s="27" t="s">
        <v>95</v>
      </c>
      <c r="E1" s="21"/>
      <c r="F1" s="21"/>
      <c r="G1" s="21"/>
      <c r="H1" s="21"/>
      <c r="I1" s="31" t="s">
        <v>97</v>
      </c>
      <c r="J1" s="32"/>
    </row>
    <row r="2" spans="1:11" ht="24" thickBot="1" x14ac:dyDescent="0.5">
      <c r="B2" s="22"/>
      <c r="D2" s="27" t="s">
        <v>96</v>
      </c>
      <c r="E2" s="22"/>
      <c r="F2" s="22"/>
      <c r="G2" s="22"/>
      <c r="H2" s="7"/>
      <c r="I2" s="33"/>
      <c r="J2" s="34"/>
      <c r="K2" s="21"/>
    </row>
    <row r="3" spans="1:11" ht="33" customHeight="1" x14ac:dyDescent="0.3">
      <c r="A3" s="5" t="s">
        <v>0</v>
      </c>
      <c r="B3" s="5" t="s">
        <v>16</v>
      </c>
      <c r="C3" s="5" t="s">
        <v>17</v>
      </c>
      <c r="D3" s="6" t="s">
        <v>18</v>
      </c>
      <c r="E3" s="6" t="s">
        <v>43</v>
      </c>
      <c r="F3" s="6" t="s">
        <v>20</v>
      </c>
      <c r="G3" s="5" t="s">
        <v>21</v>
      </c>
      <c r="H3" s="5" t="s">
        <v>69</v>
      </c>
      <c r="I3" s="24" t="s">
        <v>67</v>
      </c>
      <c r="J3" s="25" t="s">
        <v>68</v>
      </c>
    </row>
    <row r="4" spans="1:11" ht="106.95" customHeight="1" x14ac:dyDescent="0.3">
      <c r="A4" s="11" t="s">
        <v>11</v>
      </c>
      <c r="B4" s="3" t="e" vm="11">
        <v>#VALUE!</v>
      </c>
      <c r="C4" s="2" t="s">
        <v>25</v>
      </c>
      <c r="D4" s="1" t="s">
        <v>44</v>
      </c>
      <c r="E4" s="8" t="s">
        <v>65</v>
      </c>
      <c r="F4" s="8" t="s">
        <v>45</v>
      </c>
      <c r="G4" s="4" t="s">
        <v>63</v>
      </c>
      <c r="H4" s="3">
        <v>22</v>
      </c>
      <c r="I4" s="36"/>
      <c r="J4" s="29">
        <f>Table8[[#This Row],[Unit Sell Price]]*Table8[[#This Row],[QTY]]</f>
        <v>0</v>
      </c>
    </row>
    <row r="5" spans="1:11" ht="94.95" customHeight="1" x14ac:dyDescent="0.3">
      <c r="A5" s="11" t="s">
        <v>12</v>
      </c>
      <c r="B5" s="3" t="e" vm="12">
        <v>#VALUE!</v>
      </c>
      <c r="C5" s="2" t="s">
        <v>46</v>
      </c>
      <c r="D5" s="1" t="s">
        <v>47</v>
      </c>
      <c r="E5" s="8" t="s">
        <v>66</v>
      </c>
      <c r="F5" s="8" t="s">
        <v>48</v>
      </c>
      <c r="G5" s="4" t="s">
        <v>64</v>
      </c>
      <c r="H5" s="3">
        <v>3</v>
      </c>
      <c r="I5" s="36"/>
      <c r="J5" s="29">
        <f>Table8[[#This Row],[Unit Sell Price]]*Table8[[#This Row],[QTY]]</f>
        <v>0</v>
      </c>
    </row>
    <row r="6" spans="1:11" ht="93" customHeight="1" x14ac:dyDescent="0.3">
      <c r="A6" s="11" t="s">
        <v>13</v>
      </c>
      <c r="B6" s="3" t="e" vm="13">
        <v>#VALUE!</v>
      </c>
      <c r="C6" s="2" t="s">
        <v>46</v>
      </c>
      <c r="D6" s="1" t="s">
        <v>47</v>
      </c>
      <c r="E6" s="8" t="s">
        <v>66</v>
      </c>
      <c r="F6" s="8" t="s">
        <v>49</v>
      </c>
      <c r="G6" s="4" t="s">
        <v>64</v>
      </c>
      <c r="H6" s="3">
        <v>2</v>
      </c>
      <c r="I6" s="36"/>
      <c r="J6" s="29">
        <f>Table8[[#This Row],[Unit Sell Price]]*Table8[[#This Row],[QTY]]</f>
        <v>0</v>
      </c>
    </row>
    <row r="7" spans="1:11" ht="91.2" customHeight="1" x14ac:dyDescent="0.3">
      <c r="A7" s="11" t="s">
        <v>14</v>
      </c>
      <c r="B7" s="3" t="e" vm="14">
        <v>#VALUE!</v>
      </c>
      <c r="C7" s="2" t="s">
        <v>50</v>
      </c>
      <c r="D7" s="1" t="s">
        <v>51</v>
      </c>
      <c r="E7" s="1" t="s">
        <v>52</v>
      </c>
      <c r="F7" s="8" t="s">
        <v>53</v>
      </c>
      <c r="G7" s="4" t="s">
        <v>54</v>
      </c>
      <c r="H7" s="3">
        <v>5</v>
      </c>
      <c r="I7" s="36"/>
      <c r="J7" s="29">
        <f>Table8[[#This Row],[Unit Sell Price]]*Table8[[#This Row],[QTY]]</f>
        <v>0</v>
      </c>
    </row>
    <row r="8" spans="1:11" ht="96" customHeight="1" thickBot="1" x14ac:dyDescent="0.35">
      <c r="A8" s="11" t="s">
        <v>15</v>
      </c>
      <c r="B8" s="3" t="e" vm="14">
        <v>#VALUE!</v>
      </c>
      <c r="C8" s="2" t="s">
        <v>50</v>
      </c>
      <c r="D8" s="1" t="s">
        <v>51</v>
      </c>
      <c r="E8" s="1" t="s">
        <v>52</v>
      </c>
      <c r="F8" s="8" t="s">
        <v>55</v>
      </c>
      <c r="G8" s="4" t="s">
        <v>54</v>
      </c>
      <c r="H8" s="3">
        <v>1</v>
      </c>
      <c r="I8" s="37"/>
      <c r="J8" s="30">
        <f>Table8[[#This Row],[Unit Sell Price]]*Table8[[#This Row],[QTY]]</f>
        <v>0</v>
      </c>
    </row>
    <row r="9" spans="1:11" ht="15.6" x14ac:dyDescent="0.3">
      <c r="A9" s="14" t="s">
        <v>87</v>
      </c>
      <c r="B9" s="2"/>
      <c r="G9" s="7"/>
      <c r="H9" s="7"/>
      <c r="I9" s="19" t="s">
        <v>93</v>
      </c>
      <c r="J9" s="23">
        <f t="shared" ref="J9" si="0">SUBTOTAL(109,J4:J8)</f>
        <v>0</v>
      </c>
    </row>
    <row r="10" spans="1:11" ht="15.6" x14ac:dyDescent="0.3">
      <c r="A10" s="15" t="s">
        <v>89</v>
      </c>
      <c r="B10" s="2"/>
      <c r="G10" s="7"/>
      <c r="H10" s="7"/>
      <c r="I10" s="19" t="s">
        <v>91</v>
      </c>
      <c r="J10" s="38"/>
    </row>
    <row r="11" spans="1:11" ht="15.6" x14ac:dyDescent="0.3">
      <c r="A11" s="13" t="s">
        <v>88</v>
      </c>
      <c r="B11" s="2"/>
      <c r="G11" s="7"/>
      <c r="H11" s="7"/>
      <c r="I11" s="19" t="s">
        <v>92</v>
      </c>
      <c r="J11" s="38"/>
    </row>
    <row r="12" spans="1:11" ht="16.2" thickBot="1" x14ac:dyDescent="0.35">
      <c r="A12" s="13" t="s">
        <v>90</v>
      </c>
      <c r="G12" s="7"/>
      <c r="H12" s="7"/>
      <c r="I12" s="19" t="s">
        <v>94</v>
      </c>
      <c r="J12" s="20">
        <f>J9+J10+J11</f>
        <v>0</v>
      </c>
    </row>
    <row r="13" spans="1:11" ht="16.2" thickBot="1" x14ac:dyDescent="0.35">
      <c r="G13" s="7"/>
      <c r="H13" s="7"/>
      <c r="I13" s="19" t="s">
        <v>70</v>
      </c>
      <c r="J13" s="39"/>
    </row>
    <row r="14" spans="1:11" x14ac:dyDescent="0.3">
      <c r="A14" s="14" t="s">
        <v>86</v>
      </c>
      <c r="G14" s="7"/>
      <c r="H14" s="7"/>
      <c r="I14" s="7"/>
      <c r="J14" s="7"/>
    </row>
    <row r="15" spans="1:11" x14ac:dyDescent="0.3">
      <c r="A15" s="17" t="s">
        <v>80</v>
      </c>
      <c r="G15" s="7"/>
      <c r="H15" s="7"/>
      <c r="I15" s="7"/>
      <c r="J15" s="7"/>
    </row>
    <row r="16" spans="1:11" x14ac:dyDescent="0.3">
      <c r="A16" s="17" t="s">
        <v>81</v>
      </c>
      <c r="G16" s="7"/>
      <c r="H16" s="7"/>
      <c r="I16" s="7"/>
      <c r="J16" s="7"/>
    </row>
    <row r="17" spans="1:10" x14ac:dyDescent="0.3">
      <c r="A17" s="15" t="s">
        <v>82</v>
      </c>
      <c r="G17" s="7"/>
      <c r="H17" s="7"/>
      <c r="I17" s="7"/>
      <c r="J17" s="7"/>
    </row>
    <row r="18" spans="1:10" x14ac:dyDescent="0.3">
      <c r="A18" s="15" t="s">
        <v>83</v>
      </c>
      <c r="G18" s="7"/>
      <c r="H18" s="7"/>
      <c r="I18" s="7"/>
      <c r="J18" s="7"/>
    </row>
    <row r="19" spans="1:10" x14ac:dyDescent="0.3">
      <c r="A19" s="18" t="s">
        <v>84</v>
      </c>
      <c r="G19" s="7"/>
      <c r="H19" s="7"/>
      <c r="I19" s="7"/>
      <c r="J19" s="7"/>
    </row>
    <row r="20" spans="1:10" x14ac:dyDescent="0.3">
      <c r="A20" s="18" t="s">
        <v>85</v>
      </c>
      <c r="G20" s="7"/>
      <c r="H20" s="7"/>
      <c r="I20" s="7"/>
      <c r="J20" s="7"/>
    </row>
    <row r="21" spans="1:10" x14ac:dyDescent="0.3">
      <c r="A21" s="13" t="s">
        <v>98</v>
      </c>
    </row>
    <row r="24" spans="1:10" ht="129.6" customHeight="1" x14ac:dyDescent="0.3"/>
  </sheetData>
  <sheetProtection algorithmName="SHA-512" hashValue="gPciOOdQiLDG7ceONGYa5U5tcaWGRG8mvZ3OrGZtH7sNfSXV8PVqDYnmkObNkjD3N6OiNjTjPyMoF0XJkOb5KQ==" saltValue="EMUvQAikOTR4zQUfu1Tt+A==" spinCount="100000" sheet="1" objects="1" scenarios="1"/>
  <mergeCells count="1">
    <mergeCell ref="I1:J2"/>
  </mergeCells>
  <phoneticPr fontId="20" type="noConversion"/>
  <pageMargins left="0.25" right="0.25" top="0.75" bottom="0.75" header="0.3" footer="0.3"/>
  <pageSetup paperSize="3" scale="73" fitToHeight="0" orientation="landscape" horizontalDpi="300" verticalDpi="300" r:id="rId1"/>
  <rowBreaks count="1" manualBreakCount="1">
    <brk id="5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8F9311906304B9D8B7D42291010D9" ma:contentTypeVersion="16" ma:contentTypeDescription="Create a new document." ma:contentTypeScope="" ma:versionID="4b4223263f0566dc0ba917ca641f0b78">
  <xsd:schema xmlns:xsd="http://www.w3.org/2001/XMLSchema" xmlns:xs="http://www.w3.org/2001/XMLSchema" xmlns:p="http://schemas.microsoft.com/office/2006/metadata/properties" xmlns:ns2="6a6e4454-c469-45a3-8133-adc127bb7778" xmlns:ns3="9e986251-ae4f-4943-9bbf-5d7b9c4f2431" targetNamespace="http://schemas.microsoft.com/office/2006/metadata/properties" ma:root="true" ma:fieldsID="18449d27d77d48bcc18add2899c4ed3c" ns2:_="" ns3:_="">
    <xsd:import namespace="6a6e4454-c469-45a3-8133-adc127bb7778"/>
    <xsd:import namespace="9e986251-ae4f-4943-9bbf-5d7b9c4f2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e4454-c469-45a3-8133-adc127bb77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b8e629e-9beb-48a5-9316-399a1baef8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86251-ae4f-4943-9bbf-5d7b9c4f24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c698a2-5689-4168-afc6-65d41999397d}" ma:internalName="TaxCatchAll" ma:showField="CatchAllData" ma:web="9e986251-ae4f-4943-9bbf-5d7b9c4f2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6e4454-c469-45a3-8133-adc127bb7778">
      <Terms xmlns="http://schemas.microsoft.com/office/infopath/2007/PartnerControls"/>
    </lcf76f155ced4ddcb4097134ff3c332f>
    <TaxCatchAll xmlns="9e986251-ae4f-4943-9bbf-5d7b9c4f24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C9636-87DE-49E8-88EB-B8ABF0583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e4454-c469-45a3-8133-adc127bb7778"/>
    <ds:schemaRef ds:uri="9e986251-ae4f-4943-9bbf-5d7b9c4f2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DCE51A-D4BD-46FB-A043-DF40D1EC31BC}">
  <ds:schemaRefs>
    <ds:schemaRef ds:uri="http://schemas.microsoft.com/office/2006/documentManagement/types"/>
    <ds:schemaRef ds:uri="6a6e4454-c469-45a3-8133-adc127bb7778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e986251-ae4f-4943-9bbf-5d7b9c4f24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43F952-7786-44B4-850F-8FE5439582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Chairs</vt:lpstr>
      <vt:lpstr>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Kyra Brown</dc:creator>
  <cp:keywords/>
  <dc:description/>
  <cp:lastModifiedBy>Khan, Emily</cp:lastModifiedBy>
  <cp:revision/>
  <dcterms:created xsi:type="dcterms:W3CDTF">2025-09-10T22:00:47Z</dcterms:created>
  <dcterms:modified xsi:type="dcterms:W3CDTF">2026-02-11T17:05:31Z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d69972-90a0-41d4-81ed-da631e1c4816_Enabled">
    <vt:lpwstr>true</vt:lpwstr>
  </property>
  <property fmtid="{D5CDD505-2E9C-101B-9397-08002B2CF9AE}" pid="3" name="MSIP_Label_bfd69972-90a0-41d4-81ed-da631e1c4816_SetDate">
    <vt:lpwstr>2025-09-10T22:04:04Z</vt:lpwstr>
  </property>
  <property fmtid="{D5CDD505-2E9C-101B-9397-08002B2CF9AE}" pid="4" name="MSIP_Label_bfd69972-90a0-41d4-81ed-da631e1c4816_Method">
    <vt:lpwstr>Standard</vt:lpwstr>
  </property>
  <property fmtid="{D5CDD505-2E9C-101B-9397-08002B2CF9AE}" pid="5" name="MSIP_Label_bfd69972-90a0-41d4-81ed-da631e1c4816_Name">
    <vt:lpwstr>defa4170-0d19-0005-0004-bc88714345d2</vt:lpwstr>
  </property>
  <property fmtid="{D5CDD505-2E9C-101B-9397-08002B2CF9AE}" pid="6" name="MSIP_Label_bfd69972-90a0-41d4-81ed-da631e1c4816_SiteId">
    <vt:lpwstr>2a628329-47c2-4e25-a873-a847f2961371</vt:lpwstr>
  </property>
  <property fmtid="{D5CDD505-2E9C-101B-9397-08002B2CF9AE}" pid="7" name="MSIP_Label_bfd69972-90a0-41d4-81ed-da631e1c4816_ActionId">
    <vt:lpwstr>be235179-de7b-48b6-9457-0a6be0c96abc</vt:lpwstr>
  </property>
  <property fmtid="{D5CDD505-2E9C-101B-9397-08002B2CF9AE}" pid="8" name="MSIP_Label_bfd69972-90a0-41d4-81ed-da631e1c4816_ContentBits">
    <vt:lpwstr>0</vt:lpwstr>
  </property>
  <property fmtid="{D5CDD505-2E9C-101B-9397-08002B2CF9AE}" pid="9" name="MSIP_Label_bfd69972-90a0-41d4-81ed-da631e1c4816_Tag">
    <vt:lpwstr>10, 3, 0, 1</vt:lpwstr>
  </property>
  <property fmtid="{D5CDD505-2E9C-101B-9397-08002B2CF9AE}" pid="10" name="ContentTypeId">
    <vt:lpwstr>0x0101008BE8F9311906304B9D8B7D42291010D9</vt:lpwstr>
  </property>
  <property fmtid="{D5CDD505-2E9C-101B-9397-08002B2CF9AE}" pid="11" name="MediaServiceImageTags">
    <vt:lpwstr/>
  </property>
</Properties>
</file>